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CONTABLE\"/>
    </mc:Choice>
  </mc:AlternateContent>
  <bookViews>
    <workbookView xWindow="0" yWindow="0" windowWidth="20490" windowHeight="7050"/>
  </bookViews>
  <sheets>
    <sheet name="ECSF" sheetId="1" r:id="rId1"/>
  </sheets>
  <externalReferences>
    <externalReference r:id="rId2"/>
  </externalReferences>
  <definedNames>
    <definedName name="_xlnm.Print_Area" localSheetId="0">ECSF!$A$1:$K$62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J52" i="1" s="1"/>
  <c r="J50" i="1" s="1"/>
  <c r="I50" i="1"/>
  <c r="I48" i="1"/>
  <c r="J48" i="1" s="1"/>
  <c r="I47" i="1"/>
  <c r="J47" i="1" s="1"/>
  <c r="I46" i="1"/>
  <c r="J46" i="1" s="1"/>
  <c r="I42" i="1"/>
  <c r="J40" i="1"/>
  <c r="I40" i="1"/>
  <c r="I39" i="1"/>
  <c r="I38" i="1"/>
  <c r="I36" i="1" s="1"/>
  <c r="I34" i="1" s="1"/>
  <c r="J36" i="1"/>
  <c r="J34" i="1" s="1"/>
  <c r="D34" i="1"/>
  <c r="E34" i="1" s="1"/>
  <c r="D33" i="1"/>
  <c r="E33" i="1" s="1"/>
  <c r="I32" i="1"/>
  <c r="J32" i="1" s="1"/>
  <c r="E32" i="1"/>
  <c r="J31" i="1"/>
  <c r="I31" i="1"/>
  <c r="D31" i="1"/>
  <c r="E31" i="1" s="1"/>
  <c r="J30" i="1"/>
  <c r="I30" i="1"/>
  <c r="I29" i="1"/>
  <c r="J29" i="1" s="1"/>
  <c r="D29" i="1"/>
  <c r="I28" i="1"/>
  <c r="J28" i="1" s="1"/>
  <c r="D28" i="1"/>
  <c r="J27" i="1"/>
  <c r="J25" i="1" s="1"/>
  <c r="I27" i="1"/>
  <c r="D27" i="1"/>
  <c r="E27" i="1" s="1"/>
  <c r="E26" i="1"/>
  <c r="D26" i="1"/>
  <c r="I25" i="1"/>
  <c r="E24" i="1"/>
  <c r="I23" i="1"/>
  <c r="J23" i="1" s="1"/>
  <c r="I22" i="1"/>
  <c r="J22" i="1" s="1"/>
  <c r="D22" i="1"/>
  <c r="E22" i="1" s="1"/>
  <c r="I21" i="1"/>
  <c r="J21" i="1" s="1"/>
  <c r="D21" i="1"/>
  <c r="E21" i="1" s="1"/>
  <c r="I20" i="1"/>
  <c r="J20" i="1" s="1"/>
  <c r="D20" i="1"/>
  <c r="E20" i="1" s="1"/>
  <c r="I19" i="1"/>
  <c r="J19" i="1" s="1"/>
  <c r="D19" i="1"/>
  <c r="E19" i="1" s="1"/>
  <c r="I18" i="1"/>
  <c r="J18" i="1" s="1"/>
  <c r="I17" i="1"/>
  <c r="J17" i="1" s="1"/>
  <c r="J14" i="1" s="1"/>
  <c r="J12" i="1" s="1"/>
  <c r="I16" i="1"/>
  <c r="I14" i="1" s="1"/>
  <c r="I12" i="1" s="1"/>
  <c r="D14" i="1"/>
  <c r="E12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<sst xmlns="http://schemas.openxmlformats.org/spreadsheetml/2006/main" count="62" uniqueCount="59">
  <si>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</si>
  <si>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Marzo del 2017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</si>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</sst>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2667000</xdr:colOff>
      <xdr:row>60</xdr:row>
      <xdr:rowOff>11905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9448800"/>
          <a:ext cx="2667000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226214</xdr:colOff>
      <xdr:row>58</xdr:row>
      <xdr:rowOff>83337</xdr:rowOff>
    </xdr:from>
    <xdr:to>
      <xdr:col>8</xdr:col>
      <xdr:colOff>1309675</xdr:colOff>
      <xdr:row>60</xdr:row>
      <xdr:rowOff>95242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17964" y="9532137"/>
          <a:ext cx="3207536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>
        <row r="16">
          <cell r="I16">
            <v>244570.65</v>
          </cell>
          <cell r="J16">
            <v>15959038.130000001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2.08</v>
          </cell>
          <cell r="J23">
            <v>2.08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9745391.1899999995</v>
          </cell>
          <cell r="E31">
            <v>8490609.7100000009</v>
          </cell>
          <cell r="I31">
            <v>0</v>
          </cell>
          <cell r="J31">
            <v>0</v>
          </cell>
        </row>
        <row r="32">
          <cell r="D32">
            <v>5888696.5300000003</v>
          </cell>
          <cell r="E32">
            <v>4507422.12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-436257.87</v>
          </cell>
          <cell r="E34">
            <v>-436257.87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4">
          <cell r="I44">
            <v>61294480.240000002</v>
          </cell>
          <cell r="J44">
            <v>45942221.189999998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view="pageLayout" topLeftCell="B1" zoomScale="80" zoomScaleNormal="80" zoomScalePageLayoutView="80" workbookViewId="0">
      <selection activeCell="C1" sqref="C1:I1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/>
      <c r="E12" s="37">
        <f>E24-D14</f>
        <v>1300944.6199999994</v>
      </c>
      <c r="F12" s="33"/>
      <c r="G12" s="35" t="s">
        <v>9</v>
      </c>
      <c r="H12" s="35"/>
      <c r="I12" s="37">
        <f>I14+I25</f>
        <v>0</v>
      </c>
      <c r="J12" s="37">
        <f>J14+J25</f>
        <v>15714467.48</v>
      </c>
      <c r="K12" s="29"/>
    </row>
    <row r="13" spans="1:11" x14ac:dyDescent="0.2">
      <c r="A13" s="38"/>
      <c r="B13" s="39"/>
      <c r="C13" s="40"/>
      <c r="D13" s="41"/>
      <c r="E13" s="41"/>
      <c r="F13" s="33"/>
      <c r="G13" s="39"/>
      <c r="H13" s="39"/>
      <c r="I13" s="41"/>
      <c r="J13" s="41"/>
      <c r="K13" s="29"/>
    </row>
    <row r="14" spans="1:11" x14ac:dyDescent="0.2">
      <c r="A14" s="38"/>
      <c r="B14" s="35" t="s">
        <v>10</v>
      </c>
      <c r="C14" s="35"/>
      <c r="D14" s="37">
        <f>D16-E17-E18</f>
        <v>1335111.2700000003</v>
      </c>
      <c r="E14" s="37"/>
      <c r="F14" s="33"/>
      <c r="G14" s="35" t="s">
        <v>11</v>
      </c>
      <c r="H14" s="35"/>
      <c r="I14" s="37">
        <f>SUM(I16:I23)</f>
        <v>0</v>
      </c>
      <c r="J14" s="37">
        <f>SUM(J16:J23)</f>
        <v>15714467.48</v>
      </c>
      <c r="K14" s="29"/>
    </row>
    <row r="15" spans="1:11" x14ac:dyDescent="0.2">
      <c r="A15" s="38"/>
      <c r="B15" s="39"/>
      <c r="C15" s="40"/>
      <c r="D15" s="41"/>
      <c r="E15" s="41"/>
      <c r="F15" s="33"/>
      <c r="G15" s="39"/>
      <c r="H15" s="39"/>
      <c r="I15" s="41"/>
      <c r="J15" s="41"/>
      <c r="K15" s="29"/>
    </row>
    <row r="16" spans="1:11" x14ac:dyDescent="0.2">
      <c r="A16" s="34"/>
      <c r="B16" s="42" t="s">
        <v>12</v>
      </c>
      <c r="C16" s="42"/>
      <c r="D16" s="36">
        <v>3259765.77</v>
      </c>
      <c r="E16" s="43">
        <v>0</v>
      </c>
      <c r="F16" s="33"/>
      <c r="G16" s="42" t="s">
        <v>13</v>
      </c>
      <c r="H16" s="42"/>
      <c r="I16" s="43">
        <f>IF([1]ESF!I16&gt;[1]ESF!J16,[1]ESF!I16-[1]ESF!J16,0)</f>
        <v>0</v>
      </c>
      <c r="J16" s="36">
        <v>15714467.48</v>
      </c>
      <c r="K16" s="29"/>
    </row>
    <row r="17" spans="1:11" x14ac:dyDescent="0.2">
      <c r="A17" s="34"/>
      <c r="B17" s="42" t="s">
        <v>14</v>
      </c>
      <c r="C17" s="42"/>
      <c r="D17" s="43">
        <v>0</v>
      </c>
      <c r="E17" s="36">
        <v>9474.5499999999993</v>
      </c>
      <c r="F17" s="33"/>
      <c r="G17" s="42" t="s">
        <v>15</v>
      </c>
      <c r="H17" s="42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x14ac:dyDescent="0.2">
      <c r="A18" s="34"/>
      <c r="B18" s="42" t="s">
        <v>16</v>
      </c>
      <c r="C18" s="42"/>
      <c r="D18" s="36">
        <v>0</v>
      </c>
      <c r="E18" s="36">
        <v>1915179.95</v>
      </c>
      <c r="F18" s="33"/>
      <c r="G18" s="42" t="s">
        <v>17</v>
      </c>
      <c r="H18" s="42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">
      <c r="A19" s="34"/>
      <c r="B19" s="42" t="s">
        <v>18</v>
      </c>
      <c r="C19" s="42"/>
      <c r="D19" s="43">
        <f>IF([1]ESF!D19&lt;[1]ESF!E19,[1]ESF!E19-[1]ESF!D19,0)</f>
        <v>0</v>
      </c>
      <c r="E19" s="43">
        <f>IF(D19&gt;0,0,[1]ESF!D19-[1]ESF!E19)</f>
        <v>0</v>
      </c>
      <c r="F19" s="33"/>
      <c r="G19" s="42" t="s">
        <v>19</v>
      </c>
      <c r="H19" s="42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">
      <c r="A20" s="34"/>
      <c r="B20" s="42" t="s">
        <v>20</v>
      </c>
      <c r="C20" s="42"/>
      <c r="D20" s="43">
        <f>IF([1]ESF!D20&lt;[1]ESF!E20,[1]ESF!E20-[1]ESF!D20,0)</f>
        <v>0</v>
      </c>
      <c r="E20" s="43">
        <f>IF(D20&gt;0,0,[1]ESF!D20-[1]ESF!E20)</f>
        <v>0</v>
      </c>
      <c r="F20" s="33"/>
      <c r="G20" s="42" t="s">
        <v>21</v>
      </c>
      <c r="H20" s="42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ht="25.5" customHeight="1" x14ac:dyDescent="0.2">
      <c r="A21" s="34"/>
      <c r="B21" s="42" t="s">
        <v>22</v>
      </c>
      <c r="C21" s="42"/>
      <c r="D21" s="43">
        <f>IF([1]ESF!D21&lt;[1]ESF!E21,[1]ESF!E21-[1]ESF!D21,0)</f>
        <v>0</v>
      </c>
      <c r="E21" s="43">
        <f>IF(D21&gt;0,0,[1]ESF!D21-[1]ESF!E21)</f>
        <v>0</v>
      </c>
      <c r="F21" s="33"/>
      <c r="G21" s="44" t="s">
        <v>23</v>
      </c>
      <c r="H21" s="44"/>
      <c r="I21" s="43">
        <f>IF([1]ESF!I21&gt;[1]ESF!J21,[1]ESF!I21-[1]ESF!J21,0)</f>
        <v>0</v>
      </c>
      <c r="J21" s="43">
        <f>IF(I21&gt;0,0,[1]ESF!J21-[1]ESF!I21)</f>
        <v>0</v>
      </c>
      <c r="K21" s="29"/>
    </row>
    <row r="22" spans="1:11" x14ac:dyDescent="0.2">
      <c r="A22" s="34"/>
      <c r="B22" s="42" t="s">
        <v>24</v>
      </c>
      <c r="C22" s="42"/>
      <c r="D22" s="43">
        <f>IF([1]ESF!D22&lt;[1]ESF!E22,[1]ESF!E22-[1]ESF!D22,0)</f>
        <v>0</v>
      </c>
      <c r="E22" s="43">
        <f>IF(D22&gt;0,0,[1]ESF!D22-[1]ESF!E22)</f>
        <v>0</v>
      </c>
      <c r="F22" s="33"/>
      <c r="G22" s="42" t="s">
        <v>25</v>
      </c>
      <c r="H22" s="42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">
      <c r="A23" s="38"/>
      <c r="B23" s="39"/>
      <c r="C23" s="40"/>
      <c r="D23" s="41"/>
      <c r="E23" s="41"/>
      <c r="F23" s="33"/>
      <c r="G23" s="42" t="s">
        <v>26</v>
      </c>
      <c r="H23" s="42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">
      <c r="A24" s="38"/>
      <c r="B24" s="35" t="s">
        <v>27</v>
      </c>
      <c r="C24" s="35"/>
      <c r="D24" s="37">
        <v>0</v>
      </c>
      <c r="E24" s="37">
        <f>E28+E29</f>
        <v>2636055.8899999997</v>
      </c>
      <c r="F24" s="33"/>
      <c r="G24" s="39"/>
      <c r="H24" s="39"/>
      <c r="I24" s="41"/>
      <c r="J24" s="41"/>
      <c r="K24" s="29"/>
    </row>
    <row r="25" spans="1:11" x14ac:dyDescent="0.2">
      <c r="A25" s="38"/>
      <c r="B25" s="39"/>
      <c r="C25" s="40"/>
      <c r="D25" s="41"/>
      <c r="E25" s="41"/>
      <c r="F25" s="33"/>
      <c r="G25" s="45" t="s">
        <v>28</v>
      </c>
      <c r="H25" s="45"/>
      <c r="I25" s="37">
        <f>SUM(I27:I32)</f>
        <v>0</v>
      </c>
      <c r="J25" s="37">
        <f>SUM(J27:J32)</f>
        <v>0</v>
      </c>
      <c r="K25" s="29"/>
    </row>
    <row r="26" spans="1:11" x14ac:dyDescent="0.2">
      <c r="A26" s="34"/>
      <c r="B26" s="42" t="s">
        <v>29</v>
      </c>
      <c r="C26" s="42"/>
      <c r="D26" s="43">
        <f>IF([1]ESF!D29&lt;[1]ESF!E29,[1]ESF!E29-[1]ESF!D29,0)</f>
        <v>0</v>
      </c>
      <c r="E26" s="43">
        <f>IF(D26&gt;0,0,[1]ESF!D29-[1]ESF!E29)</f>
        <v>0</v>
      </c>
      <c r="F26" s="33"/>
      <c r="G26" s="39"/>
      <c r="H26" s="39"/>
      <c r="I26" s="41"/>
      <c r="J26" s="41"/>
      <c r="K26" s="29"/>
    </row>
    <row r="27" spans="1:11" x14ac:dyDescent="0.2">
      <c r="A27" s="34"/>
      <c r="B27" s="42" t="s">
        <v>30</v>
      </c>
      <c r="C27" s="42"/>
      <c r="D27" s="43">
        <f>IF([1]ESF!D30&lt;[1]ESF!E30,[1]ESF!E30-[1]ESF!D30,0)</f>
        <v>0</v>
      </c>
      <c r="E27" s="43">
        <f>IF(D27&gt;0,0,[1]ESF!D30-[1]ESF!E30)</f>
        <v>0</v>
      </c>
      <c r="F27" s="33"/>
      <c r="G27" s="42" t="s">
        <v>31</v>
      </c>
      <c r="H27" s="42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">
      <c r="A28" s="34"/>
      <c r="B28" s="42" t="s">
        <v>32</v>
      </c>
      <c r="C28" s="42"/>
      <c r="D28" s="43">
        <f>IF([1]ESF!D31&lt;[1]ESF!E31,[1]ESF!E31-[1]ESF!D31,0)</f>
        <v>0</v>
      </c>
      <c r="E28" s="36">
        <v>1254781.48</v>
      </c>
      <c r="F28" s="33"/>
      <c r="G28" s="42" t="s">
        <v>33</v>
      </c>
      <c r="H28" s="42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">
      <c r="A29" s="34"/>
      <c r="B29" s="42" t="s">
        <v>34</v>
      </c>
      <c r="C29" s="42"/>
      <c r="D29" s="43">
        <f>IF([1]ESF!D32&lt;[1]ESF!E32,[1]ESF!E32-[1]ESF!D32,0)</f>
        <v>0</v>
      </c>
      <c r="E29" s="36">
        <v>1381274.41</v>
      </c>
      <c r="F29" s="33"/>
      <c r="G29" s="42" t="s">
        <v>35</v>
      </c>
      <c r="H29" s="42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">
      <c r="A30" s="34"/>
      <c r="B30" s="42" t="s">
        <v>36</v>
      </c>
      <c r="C30" s="42"/>
      <c r="D30" s="43">
        <v>0</v>
      </c>
      <c r="E30" s="43">
        <v>0</v>
      </c>
      <c r="F30" s="33"/>
      <c r="G30" s="42" t="s">
        <v>37</v>
      </c>
      <c r="H30" s="42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ht="26.1" customHeight="1" x14ac:dyDescent="0.2">
      <c r="A31" s="34"/>
      <c r="B31" s="44" t="s">
        <v>38</v>
      </c>
      <c r="C31" s="44"/>
      <c r="D31" s="43">
        <f>IF([1]ESF!D34&lt;[1]ESF!E34,[1]ESF!E34-[1]ESF!D34,0)</f>
        <v>0</v>
      </c>
      <c r="E31" s="43">
        <f>IF(D31&gt;0,0,[1]ESF!D34-[1]ESF!E34)</f>
        <v>0</v>
      </c>
      <c r="F31" s="33"/>
      <c r="G31" s="44" t="s">
        <v>39</v>
      </c>
      <c r="H31" s="44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">
      <c r="A32" s="34"/>
      <c r="B32" s="42" t="s">
        <v>40</v>
      </c>
      <c r="C32" s="42"/>
      <c r="D32" s="36">
        <v>0</v>
      </c>
      <c r="E32" s="43">
        <f>IF(D32&gt;0,0,[1]ESF!D35-[1]ESF!E35)</f>
        <v>0</v>
      </c>
      <c r="F32" s="33"/>
      <c r="G32" s="42" t="s">
        <v>41</v>
      </c>
      <c r="H32" s="42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1" ht="25.5" customHeight="1" x14ac:dyDescent="0.2">
      <c r="A33" s="34"/>
      <c r="B33" s="44" t="s">
        <v>42</v>
      </c>
      <c r="C33" s="44"/>
      <c r="D33" s="43">
        <f>IF([1]ESF!D36&lt;[1]ESF!E36,[1]ESF!E36-[1]ESF!D36,0)</f>
        <v>0</v>
      </c>
      <c r="E33" s="43">
        <f>IF(D33&gt;0,0,[1]ESF!D36-[1]ESF!E36)</f>
        <v>0</v>
      </c>
      <c r="F33" s="33"/>
      <c r="G33" s="39"/>
      <c r="H33" s="39"/>
      <c r="I33" s="46"/>
      <c r="J33" s="46"/>
      <c r="K33" s="29"/>
    </row>
    <row r="34" spans="1:11" x14ac:dyDescent="0.2">
      <c r="A34" s="34"/>
      <c r="B34" s="42" t="s">
        <v>43</v>
      </c>
      <c r="C34" s="42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7">
        <f>I36+I42+I50</f>
        <v>17015412.100000005</v>
      </c>
      <c r="J34" s="37">
        <f>J36+J42+J50</f>
        <v>0</v>
      </c>
      <c r="K34" s="29"/>
    </row>
    <row r="35" spans="1:11" x14ac:dyDescent="0.2">
      <c r="A35" s="38"/>
      <c r="B35" s="39"/>
      <c r="C35" s="40"/>
      <c r="D35" s="46"/>
      <c r="E35" s="46"/>
      <c r="F35" s="33"/>
      <c r="G35" s="39"/>
      <c r="H35" s="39"/>
      <c r="I35" s="41"/>
      <c r="J35" s="41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7">
        <f>SUM(I38:I40)</f>
        <v>15352259.050000004</v>
      </c>
      <c r="J36" s="37">
        <f>SUM(J38:J40)</f>
        <v>0</v>
      </c>
      <c r="K36" s="29"/>
    </row>
    <row r="37" spans="1:11" x14ac:dyDescent="0.2">
      <c r="A37" s="38"/>
      <c r="B37" s="15"/>
      <c r="C37" s="15"/>
      <c r="D37" s="15"/>
      <c r="E37" s="15"/>
      <c r="F37" s="33"/>
      <c r="G37" s="39"/>
      <c r="H37" s="39"/>
      <c r="I37" s="41"/>
      <c r="J37" s="41"/>
      <c r="K37" s="29"/>
    </row>
    <row r="38" spans="1:11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3">
        <f>IF([1]ESF!I44&gt;[1]ESF!J44,[1]ESF!I44-[1]ESF!J44,0)</f>
        <v>15352259.050000004</v>
      </c>
      <c r="J38" s="43">
        <v>0</v>
      </c>
      <c r="K38" s="29"/>
    </row>
    <row r="39" spans="1:11" x14ac:dyDescent="0.2">
      <c r="A39" s="38"/>
      <c r="B39" s="15"/>
      <c r="C39" s="15"/>
      <c r="D39" s="15"/>
      <c r="E39" s="15"/>
      <c r="F39" s="33"/>
      <c r="G39" s="42" t="s">
        <v>47</v>
      </c>
      <c r="H39" s="42"/>
      <c r="I39" s="43">
        <f>IF([1]ESF!I45&gt;[1]ESF!J45,[1]ESF!I45-[1]ESF!J45,0)</f>
        <v>0</v>
      </c>
      <c r="J39" s="43"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9"/>
      <c r="H41" s="39"/>
      <c r="I41" s="41"/>
      <c r="J41" s="41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7">
        <f>I44-J45</f>
        <v>1663153.05</v>
      </c>
      <c r="J42" s="37">
        <v>0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9"/>
      <c r="H43" s="39"/>
      <c r="I43" s="41"/>
      <c r="J43" s="41"/>
      <c r="K43" s="29"/>
    </row>
    <row r="44" spans="1:11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36">
        <v>1783065.87</v>
      </c>
      <c r="J44" s="36">
        <v>0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3">
        <v>0</v>
      </c>
      <c r="J45" s="36">
        <v>119912.82</v>
      </c>
      <c r="K45" s="47"/>
    </row>
    <row r="46" spans="1:11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1" x14ac:dyDescent="0.2">
      <c r="A48" s="38"/>
      <c r="B48" s="15"/>
      <c r="C48" s="15"/>
      <c r="D48" s="15"/>
      <c r="E48" s="15"/>
      <c r="F48" s="33"/>
      <c r="G48" s="42" t="s">
        <v>54</v>
      </c>
      <c r="H48" s="42"/>
      <c r="I48" s="43">
        <f>IF([1]ESF!I54&gt;[1]ESF!J54,[1]ESF!I54-[1]ESF!J54,0)</f>
        <v>0</v>
      </c>
      <c r="J48" s="43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9"/>
      <c r="H49" s="39"/>
      <c r="I49" s="41"/>
      <c r="J49" s="41"/>
      <c r="K49" s="29"/>
    </row>
    <row r="50" spans="1:11" ht="26.1" customHeight="1" x14ac:dyDescent="0.2">
      <c r="A50" s="38"/>
      <c r="B50" s="15"/>
      <c r="C50" s="15"/>
      <c r="D50" s="15"/>
      <c r="E50" s="15"/>
      <c r="F50" s="33"/>
      <c r="G50" s="35" t="s">
        <v>55</v>
      </c>
      <c r="H50" s="35"/>
      <c r="I50" s="37">
        <f>SUM(I52:I53)</f>
        <v>0</v>
      </c>
      <c r="J50" s="37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9"/>
      <c r="H51" s="39"/>
      <c r="I51" s="41"/>
      <c r="J51" s="41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1" ht="19.5" customHeight="1" x14ac:dyDescent="0.2">
      <c r="A53" s="48"/>
      <c r="B53" s="49"/>
      <c r="C53" s="49"/>
      <c r="D53" s="49"/>
      <c r="E53" s="49"/>
      <c r="F53" s="50"/>
      <c r="G53" s="51" t="s">
        <v>57</v>
      </c>
      <c r="H53" s="51"/>
      <c r="I53" s="52">
        <f>IF([1]ESF!I59&gt;[1]ESF!J59,[1]ESF!I59-[1]ESF!J59,0)</f>
        <v>0</v>
      </c>
      <c r="J53" s="52">
        <f>IF(I53&gt;0,0,[1]ESF!J59-[1]ESF!I59)</f>
        <v>0</v>
      </c>
      <c r="K53" s="53"/>
    </row>
    <row r="54" spans="1:11" ht="6" customHeight="1" x14ac:dyDescent="0.2">
      <c r="A54" s="54"/>
      <c r="B54" s="49"/>
      <c r="C54" s="55"/>
      <c r="D54" s="56"/>
      <c r="E54" s="57"/>
      <c r="F54" s="57"/>
      <c r="G54" s="49"/>
      <c r="H54" s="58"/>
      <c r="I54" s="56"/>
      <c r="J54" s="57"/>
      <c r="K54" s="57"/>
    </row>
    <row r="55" spans="1:11" ht="6" customHeight="1" x14ac:dyDescent="0.2">
      <c r="A55" s="15"/>
      <c r="C55" s="59"/>
      <c r="D55" s="60"/>
      <c r="E55" s="61"/>
      <c r="F55" s="61"/>
      <c r="H55" s="62"/>
      <c r="I55" s="60"/>
      <c r="J55" s="61"/>
      <c r="K55" s="61"/>
    </row>
    <row r="56" spans="1:11" ht="6" customHeight="1" x14ac:dyDescent="0.2">
      <c r="B56" s="59"/>
      <c r="C56" s="60"/>
      <c r="D56" s="61"/>
      <c r="E56" s="61"/>
      <c r="G56" s="63"/>
      <c r="H56" s="64"/>
      <c r="I56" s="61"/>
      <c r="J56" s="61"/>
    </row>
    <row r="57" spans="1:11" ht="15" customHeight="1" x14ac:dyDescent="0.2">
      <c r="B57" s="65" t="s">
        <v>58</v>
      </c>
      <c r="C57" s="65"/>
      <c r="D57" s="65"/>
      <c r="E57" s="65"/>
      <c r="F57" s="65"/>
      <c r="G57" s="65"/>
      <c r="H57" s="65"/>
      <c r="I57" s="65"/>
      <c r="J57" s="65"/>
    </row>
    <row r="58" spans="1:11" ht="9.75" customHeight="1" x14ac:dyDescent="0.2">
      <c r="B58" s="59"/>
      <c r="C58" s="60"/>
      <c r="D58" s="61"/>
      <c r="E58" s="61"/>
      <c r="G58" s="63"/>
      <c r="H58" s="64"/>
      <c r="I58" s="61"/>
      <c r="J58" s="61"/>
    </row>
    <row r="59" spans="1:11" ht="50.1" customHeight="1" x14ac:dyDescent="0.2">
      <c r="B59" s="59"/>
      <c r="C59" s="66"/>
      <c r="D59" s="67"/>
      <c r="E59" s="61"/>
      <c r="F59" s="15"/>
      <c r="G59" s="68"/>
      <c r="H59" s="69"/>
      <c r="I59" s="61"/>
      <c r="J59" s="61"/>
    </row>
    <row r="60" spans="1:11" ht="14.1" customHeight="1" x14ac:dyDescent="0.2">
      <c r="B60" s="70"/>
      <c r="C60" s="71"/>
      <c r="D60" s="71"/>
      <c r="E60" s="61"/>
      <c r="F60" s="61"/>
      <c r="G60" s="71"/>
      <c r="H60" s="71"/>
      <c r="I60" s="40"/>
      <c r="J60" s="61"/>
    </row>
    <row r="61" spans="1:11" ht="14.1" customHeight="1" x14ac:dyDescent="0.2">
      <c r="B61" s="72"/>
      <c r="C61" s="73"/>
      <c r="D61" s="73"/>
      <c r="E61" s="74"/>
      <c r="F61" s="74"/>
      <c r="G61" s="73"/>
      <c r="H61" s="73"/>
      <c r="I61" s="40"/>
      <c r="J61" s="61"/>
    </row>
    <row r="62" spans="1:11" x14ac:dyDescent="0.2">
      <c r="A62" s="75"/>
      <c r="C62" s="15"/>
      <c r="D62" s="15"/>
      <c r="E62" s="15"/>
      <c r="F62" s="33"/>
      <c r="G62" s="15"/>
      <c r="H62" s="16"/>
      <c r="I62" s="15"/>
    </row>
  </sheetData>
  <sheetProtection formatCells="0" selectLockedCells="1"/>
  <mergeCells count="61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B9:C9"/>
    <mergeCell ref="G9:H9"/>
  </mergeCells>
  <printOptions horizontalCentered="1" verticalCentered="1"/>
  <pageMargins left="0" right="0" top="0.23622047244094491" bottom="0.59055118110236227" header="0" footer="0"/>
  <pageSetup scale="63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2018-04-23T16:34:00Z</dcterms:created>
  <dcterms:modified xsi:type="dcterms:W3CDTF">2018-04-23T16:34:11Z</dcterms:modified>
</cp:coreProperties>
</file>