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1er. TRIM17\INFORMACION PROGRAMATICA\"/>
    </mc:Choice>
  </mc:AlternateContent>
  <bookViews>
    <workbookView xWindow="0" yWindow="0" windowWidth="20490" windowHeight="7050"/>
  </bookViews>
  <sheets>
    <sheet name="IR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9" i="1" l="1"/>
  <c r="W29" i="1"/>
  <c r="V29" i="1"/>
  <c r="Z23" i="1"/>
  <c r="Y23" i="1"/>
  <c r="Z22" i="1"/>
  <c r="Y22" i="1"/>
  <c r="Z21" i="1"/>
  <c r="Y21" i="1"/>
  <c r="U21" i="1"/>
  <c r="T21" i="1"/>
  <c r="R21" i="1"/>
  <c r="Z20" i="1"/>
  <c r="Z19" i="1"/>
  <c r="Y19" i="1"/>
  <c r="Z18" i="1"/>
  <c r="Y18" i="1"/>
  <c r="U18" i="1"/>
  <c r="T18" i="1"/>
  <c r="R18" i="1"/>
  <c r="Z17" i="1"/>
  <c r="Y17" i="1"/>
  <c r="T17" i="1"/>
  <c r="R17" i="1"/>
  <c r="U17" i="1" s="1"/>
  <c r="Z16" i="1"/>
  <c r="Y16" i="1"/>
  <c r="T16" i="1"/>
  <c r="R16" i="1"/>
  <c r="U16" i="1" s="1"/>
  <c r="Z15" i="1"/>
  <c r="Y15" i="1"/>
  <c r="T15" i="1"/>
  <c r="R15" i="1"/>
  <c r="U15" i="1" s="1"/>
  <c r="Z14" i="1"/>
  <c r="Y14" i="1"/>
  <c r="U14" i="1"/>
  <c r="T14" i="1"/>
  <c r="R14" i="1"/>
  <c r="Z13" i="1"/>
  <c r="Y13" i="1"/>
  <c r="U13" i="1"/>
  <c r="R13" i="1"/>
  <c r="Z12" i="1"/>
  <c r="Y12" i="1"/>
  <c r="Z11" i="1"/>
  <c r="Y11" i="1"/>
  <c r="U11" i="1"/>
  <c r="R11" i="1"/>
  <c r="Z10" i="1"/>
  <c r="Y10" i="1"/>
  <c r="R10" i="1"/>
  <c r="T10" i="1" s="1"/>
  <c r="U10" i="1" l="1"/>
</calcChain>
</file>

<file path=xl/sharedStrings.xml><?xml version="1.0" encoding="utf-8"?>
<sst xmlns="http://schemas.openxmlformats.org/spreadsheetml/2006/main" count="219" uniqueCount="85">
  <si>
    <t>INDICADORES PARA RESULTADOS</t>
  </si>
  <si>
    <t>Del 01 al 31 de Marzo de 2017</t>
  </si>
  <si>
    <t>Ente Público:</t>
  </si>
  <si>
    <t>INSTITUTO TECNOLÓGICO SUPERIOR DE PURÍSIMA DEL RINCÓN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</si>
  <si>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</si>
  <si>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</si>
  <si>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</si>
  <si>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</si>
  <si>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</si>
  <si>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</si>
  <si>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</si>
  <si>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</si>
  <si>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</si>
  <si>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</si>
  <si>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</si>
  <si>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PROG.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</si>
  <si>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</si>
  <si>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</si>
  <si>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</si>
  <si>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</si>
  <si>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</si>
  <si>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</si>
  <si>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</si>
  <si>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</si>
  <si>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</si>
  <si>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</si>
  <si>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</si>
  <si>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</si>
  <si>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</si>
  <si>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</si>
  <si>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</si>
  <si>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Porcentaje de Presupuesto</t>
  </si>
  <si>
    <t>Alc. / Prog.</t>
  </si>
  <si>
    <t>Alc. / Modif.</t>
  </si>
  <si>
    <t>Dev. / Aprob.</t>
  </si>
  <si>
    <t>Dev. / Modif.</t>
  </si>
  <si>
    <t>III. - Guanajuato Educado</t>
  </si>
  <si>
    <t>Impulso a la Educación para la vida</t>
  </si>
  <si>
    <t>02</t>
  </si>
  <si>
    <t>05</t>
  </si>
  <si>
    <t>03</t>
  </si>
  <si>
    <t>E038-C1</t>
  </si>
  <si>
    <t>P2116</t>
  </si>
  <si>
    <t>Porcentaje de alumnos atendidos con acciones de fortalecimiento</t>
  </si>
  <si>
    <t>Componente</t>
  </si>
  <si>
    <t>Básico</t>
  </si>
  <si>
    <t>Eficacia</t>
  </si>
  <si>
    <t>Anual</t>
  </si>
  <si>
    <t>Porcentaje</t>
  </si>
  <si>
    <t>A/B *100</t>
  </si>
  <si>
    <t>E038-C2</t>
  </si>
  <si>
    <t>P2411</t>
  </si>
  <si>
    <t>Porcentaje de alumnos atendidos con acciones para el fortalecimiento de competencias emprendedoras</t>
  </si>
  <si>
    <t>P2411, P2412</t>
  </si>
  <si>
    <t>P2412</t>
  </si>
  <si>
    <t>E057-C3</t>
  </si>
  <si>
    <t>P2561</t>
  </si>
  <si>
    <t>Porcentaje de becas y apoyos otorgados</t>
  </si>
  <si>
    <t>E057-C4</t>
  </si>
  <si>
    <t>P2117</t>
  </si>
  <si>
    <t>Porcentaje de alumnos en riesgo de deserción y reprobación atendidos con apoyo académico y/o psicosocial</t>
  </si>
  <si>
    <t>P005-C2</t>
  </si>
  <si>
    <t>P2112</t>
  </si>
  <si>
    <t>Porcentaje de procesos educativos certificados y/o programas educativos acreditados</t>
  </si>
  <si>
    <t>P005-C3</t>
  </si>
  <si>
    <t>P2113</t>
  </si>
  <si>
    <t>Porcentaje de docentes y administrativos fortalecidos con alguna acción formativa o laboral</t>
  </si>
  <si>
    <t>P005-C4</t>
  </si>
  <si>
    <t>P2114</t>
  </si>
  <si>
    <t>Porcentaje de estudiantes participando en cursos, actividades y talleres complementarias para el desarrollo integral</t>
  </si>
  <si>
    <t>E017-C1</t>
  </si>
  <si>
    <t>P2554</t>
  </si>
  <si>
    <t>Porcentaje de alumnos atendidos</t>
  </si>
  <si>
    <t>P2554, P2413, Q1470</t>
  </si>
  <si>
    <t xml:space="preserve"> P2413</t>
  </si>
  <si>
    <t>Q1470</t>
  </si>
  <si>
    <t>E017-C2</t>
  </si>
  <si>
    <t>P2109</t>
  </si>
  <si>
    <t>Porcentaje de necesidades de infraestructura y equipamiento atendidas</t>
  </si>
  <si>
    <t>G1125</t>
  </si>
  <si>
    <t>Administración de los  recursos humanos, materiales y financieros y de servcios</t>
  </si>
  <si>
    <t>G2106</t>
  </si>
  <si>
    <t>Dirección Estratégica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</si>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</sst>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100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4" fillId="3" borderId="0" xfId="0" applyFont="1" applyFill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3" applyFont="1" applyFill="1" applyBorder="1" applyAlignment="1">
      <alignment horizontal="center" vertical="center" wrapText="1"/>
    </xf>
    <xf numFmtId="0" fontId="2" fillId="2" borderId="2" xfId="3" applyFont="1" applyFill="1" applyBorder="1" applyAlignment="1">
      <alignment horizontal="center" vertical="center" wrapText="1"/>
    </xf>
    <xf numFmtId="0" fontId="2" fillId="2" borderId="3" xfId="3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3" applyFont="1" applyFill="1" applyBorder="1" applyAlignment="1">
      <alignment horizontal="center" vertical="center" wrapText="1"/>
    </xf>
    <xf numFmtId="0" fontId="2" fillId="2" borderId="6" xfId="3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4" fillId="0" borderId="8" xfId="4" applyBorder="1" applyAlignment="1">
      <alignment horizontal="left" vertical="center"/>
    </xf>
    <xf numFmtId="0" fontId="3" fillId="0" borderId="8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6" xfId="0" applyFont="1" applyBorder="1" applyAlignment="1" applyProtection="1">
      <alignment horizontal="center" vertical="center"/>
      <protection locked="0"/>
    </xf>
    <xf numFmtId="43" fontId="3" fillId="3" borderId="0" xfId="1" applyFont="1" applyFill="1" applyBorder="1" applyAlignment="1">
      <alignment vertical="center" wrapText="1"/>
    </xf>
    <xf numFmtId="0" fontId="3" fillId="0" borderId="0" xfId="0" applyFont="1" applyAlignment="1" applyProtection="1">
      <alignment vertical="center"/>
      <protection locked="0"/>
    </xf>
    <xf numFmtId="43" fontId="3" fillId="3" borderId="10" xfId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10" fontId="3" fillId="0" borderId="0" xfId="0" applyNumberFormat="1" applyFont="1" applyBorder="1" applyAlignment="1">
      <alignment horizontal="center" vertical="center"/>
    </xf>
    <xf numFmtId="10" fontId="3" fillId="0" borderId="10" xfId="0" applyNumberFormat="1" applyFont="1" applyBorder="1" applyAlignment="1">
      <alignment horizontal="center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right" vertical="center"/>
    </xf>
    <xf numFmtId="0" fontId="3" fillId="3" borderId="0" xfId="0" applyFont="1" applyFill="1" applyBorder="1" applyAlignment="1">
      <alignment horizontal="center" vertical="center"/>
    </xf>
    <xf numFmtId="9" fontId="3" fillId="3" borderId="0" xfId="2" applyFont="1" applyFill="1" applyBorder="1" applyAlignment="1">
      <alignment horizontal="center" vertical="center"/>
    </xf>
    <xf numFmtId="9" fontId="3" fillId="3" borderId="10" xfId="2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0" xfId="4" applyBorder="1" applyAlignment="1">
      <alignment wrapText="1"/>
    </xf>
    <xf numFmtId="0" fontId="4" fillId="0" borderId="8" xfId="4" applyBorder="1"/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0" fillId="3" borderId="0" xfId="0" applyFill="1" applyAlignment="1">
      <alignment wrapText="1"/>
    </xf>
    <xf numFmtId="0" fontId="3" fillId="3" borderId="9" xfId="0" applyFont="1" applyFill="1" applyBorder="1" applyAlignment="1">
      <alignment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3" borderId="8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8" xfId="0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/>
    <xf numFmtId="10" fontId="3" fillId="0" borderId="0" xfId="0" applyNumberFormat="1" applyFont="1" applyBorder="1"/>
    <xf numFmtId="0" fontId="3" fillId="0" borderId="10" xfId="0" applyFont="1" applyBorder="1"/>
    <xf numFmtId="0" fontId="5" fillId="3" borderId="10" xfId="0" applyFont="1" applyFill="1" applyBorder="1" applyAlignment="1">
      <alignment horizontal="right" vertical="center" wrapText="1"/>
    </xf>
    <xf numFmtId="0" fontId="5" fillId="3" borderId="8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3" fillId="3" borderId="13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righ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3" fillId="0" borderId="1" xfId="0" applyFont="1" applyBorder="1"/>
    <xf numFmtId="0" fontId="3" fillId="0" borderId="14" xfId="0" applyFont="1" applyBorder="1"/>
    <xf numFmtId="0" fontId="5" fillId="3" borderId="0" xfId="0" applyFont="1" applyFill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horizontal="left" vertical="center" wrapText="1" indent="3"/>
    </xf>
    <xf numFmtId="0" fontId="5" fillId="3" borderId="3" xfId="0" applyFont="1" applyFill="1" applyBorder="1" applyAlignment="1">
      <alignment horizontal="left" vertical="center" wrapText="1" indent="3"/>
    </xf>
    <xf numFmtId="0" fontId="5" fillId="3" borderId="7" xfId="0" applyFont="1" applyFill="1" applyBorder="1" applyAlignment="1">
      <alignment horizontal="right" vertical="center" wrapText="1"/>
    </xf>
    <xf numFmtId="0" fontId="5" fillId="3" borderId="7" xfId="0" applyFont="1" applyFill="1" applyBorder="1"/>
    <xf numFmtId="0" fontId="5" fillId="0" borderId="13" xfId="0" applyFont="1" applyBorder="1"/>
    <xf numFmtId="0" fontId="5" fillId="0" borderId="7" xfId="0" applyFont="1" applyBorder="1"/>
    <xf numFmtId="0" fontId="5" fillId="0" borderId="1" xfId="0" applyFont="1" applyBorder="1"/>
    <xf numFmtId="0" fontId="5" fillId="0" borderId="5" xfId="0" applyFont="1" applyBorder="1"/>
    <xf numFmtId="4" fontId="5" fillId="0" borderId="5" xfId="0" applyNumberFormat="1" applyFont="1" applyBorder="1"/>
    <xf numFmtId="0" fontId="5" fillId="0" borderId="0" xfId="0" applyFont="1"/>
    <xf numFmtId="0" fontId="6" fillId="3" borderId="0" xfId="0" applyFont="1" applyFill="1"/>
    <xf numFmtId="0" fontId="5" fillId="3" borderId="0" xfId="0" applyFont="1" applyFill="1" applyBorder="1" applyAlignment="1" applyProtection="1">
      <alignment horizontal="center"/>
      <protection locked="0"/>
    </xf>
    <xf numFmtId="0" fontId="2" fillId="3" borderId="0" xfId="0" applyFont="1" applyFill="1" applyBorder="1" applyAlignment="1" applyProtection="1">
      <alignment horizontal="center" vertical="top" wrapText="1"/>
      <protection locked="0"/>
    </xf>
    <xf numFmtId="0" fontId="3" fillId="0" borderId="0" xfId="0" applyFont="1" applyBorder="1" applyAlignment="1">
      <alignment horizontal="center"/>
    </xf>
  </cellXfs>
  <cellStyles count="5">
    <cellStyle name="Millares" xfId="1" builtinId="3"/>
    <cellStyle name="Normal" xfId="0" builtinId="0"/>
    <cellStyle name="Normal 2" xfId="4"/>
    <cellStyle name="Normal_141008Reportes Cuadros Institucionales-sectorialesADV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253995</xdr:colOff>
      <xdr:row>33</xdr:row>
      <xdr:rowOff>19050</xdr:rowOff>
    </xdr:from>
    <xdr:to>
      <xdr:col>21</xdr:col>
      <xdr:colOff>34925</xdr:colOff>
      <xdr:row>38</xdr:row>
      <xdr:rowOff>34923</xdr:rowOff>
    </xdr:to>
    <xdr:sp macro="" textlink="">
      <xdr:nvSpPr>
        <xdr:cNvPr id="2" name="2 CuadroTexto">
          <a:extLst/>
        </xdr:cNvPr>
        <xdr:cNvSpPr txBox="1"/>
      </xdr:nvSpPr>
      <xdr:spPr>
        <a:xfrm>
          <a:off x="14474820" y="9744075"/>
          <a:ext cx="3438530" cy="8254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2</xdr:col>
      <xdr:colOff>2695575</xdr:colOff>
      <xdr:row>34</xdr:row>
      <xdr:rowOff>30462</xdr:rowOff>
    </xdr:from>
    <xdr:to>
      <xdr:col>9</xdr:col>
      <xdr:colOff>311150</xdr:colOff>
      <xdr:row>39</xdr:row>
      <xdr:rowOff>46336</xdr:rowOff>
    </xdr:to>
    <xdr:sp macro="" textlink="">
      <xdr:nvSpPr>
        <xdr:cNvPr id="3" name="3 CuadroTexto">
          <a:extLst/>
        </xdr:cNvPr>
        <xdr:cNvSpPr txBox="1"/>
      </xdr:nvSpPr>
      <xdr:spPr>
        <a:xfrm>
          <a:off x="4981575" y="9917412"/>
          <a:ext cx="2892425" cy="8254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>
            <a:lnSpc>
              <a:spcPts val="1000"/>
            </a:lnSpc>
          </a:pPr>
          <a:endParaRPr lang="es-MX" sz="1000" b="1">
            <a:latin typeface="Arial" pitchFamily="34" charset="0"/>
            <a:cs typeface="Arial" pitchFamily="34" charset="0"/>
          </a:endParaRPr>
        </a:p>
        <a:p>
          <a:pPr algn="ctr">
            <a:lnSpc>
              <a:spcPts val="10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>
            <a:lnSpc>
              <a:spcPts val="1100"/>
            </a:lnSpc>
          </a:pPr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>
            <a:lnSpc>
              <a:spcPts val="900"/>
            </a:lnSpc>
          </a:pPr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A36"/>
  <sheetViews>
    <sheetView showGridLines="0" tabSelected="1" zoomScaleNormal="100" workbookViewId="0">
      <selection activeCell="J86" sqref="J86"/>
    </sheetView>
  </sheetViews>
  <sheetFormatPr baseColWidth="10" defaultRowHeight="12.75" x14ac:dyDescent="0.2"/>
  <cols>
    <col min="1" max="1" width="2.140625" style="4" customWidth="1"/>
    <col min="2" max="2" width="34.7109375" style="2" customWidth="1"/>
    <col min="3" max="3" width="37.85546875" style="2" customWidth="1"/>
    <col min="4" max="6" width="5.42578125" style="2" customWidth="1"/>
    <col min="7" max="7" width="8.7109375" style="2" customWidth="1"/>
    <col min="8" max="8" width="7.28515625" style="2" customWidth="1"/>
    <col min="9" max="9" width="6.42578125" style="2" bestFit="1" customWidth="1"/>
    <col min="10" max="10" width="32.28515625" style="2" customWidth="1"/>
    <col min="11" max="13" width="12.7109375" style="2" customWidth="1"/>
    <col min="14" max="14" width="8.140625" style="2" customWidth="1"/>
    <col min="15" max="15" width="11.42578125" style="2" customWidth="1"/>
    <col min="16" max="16" width="9.85546875" style="2" customWidth="1"/>
    <col min="17" max="17" width="13" style="4" customWidth="1"/>
    <col min="18" max="18" width="10.7109375" style="2" customWidth="1"/>
    <col min="19" max="19" width="10.5703125" style="2" bestFit="1" customWidth="1"/>
    <col min="20" max="20" width="11" style="2" bestFit="1" customWidth="1"/>
    <col min="21" max="21" width="9.5703125" style="2" customWidth="1"/>
    <col min="22" max="22" width="18.42578125" style="2" customWidth="1"/>
    <col min="23" max="23" width="19" style="2" customWidth="1"/>
    <col min="24" max="24" width="14.28515625" style="2" customWidth="1"/>
    <col min="25" max="26" width="12.42578125" style="2" customWidth="1"/>
    <col min="27" max="16384" width="11.42578125" style="2"/>
  </cols>
  <sheetData>
    <row r="1" spans="2:27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7" x14ac:dyDescent="0.2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2:27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2:27" s="4" customFormat="1" x14ac:dyDescent="0.2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2:27" s="4" customFormat="1" x14ac:dyDescent="0.2">
      <c r="D5" s="5" t="s">
        <v>2</v>
      </c>
      <c r="E5" s="6" t="s">
        <v>3</v>
      </c>
      <c r="F5" s="6"/>
      <c r="G5" s="7"/>
      <c r="H5" s="7"/>
      <c r="I5" s="6"/>
      <c r="J5" s="6"/>
      <c r="K5" s="6"/>
      <c r="L5" s="6"/>
      <c r="M5" s="8"/>
      <c r="N5" s="8"/>
      <c r="O5" s="9"/>
      <c r="P5" s="3"/>
    </row>
    <row r="6" spans="2:27" s="4" customForma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2:27" x14ac:dyDescent="0.2">
      <c r="B7" s="10" t="s">
        <v>4</v>
      </c>
      <c r="C7" s="11"/>
      <c r="D7" s="12" t="s">
        <v>5</v>
      </c>
      <c r="E7" s="13"/>
      <c r="F7" s="13"/>
      <c r="G7" s="13"/>
      <c r="H7" s="13"/>
      <c r="I7" s="14"/>
      <c r="J7" s="15" t="s">
        <v>6</v>
      </c>
      <c r="K7" s="15"/>
      <c r="L7" s="15"/>
      <c r="M7" s="15"/>
      <c r="N7" s="15"/>
      <c r="O7" s="15"/>
      <c r="P7" s="15"/>
      <c r="Q7" s="15" t="s">
        <v>7</v>
      </c>
      <c r="R7" s="15"/>
      <c r="S7" s="15"/>
      <c r="T7" s="15"/>
      <c r="U7" s="15"/>
      <c r="V7" s="15" t="s">
        <v>8</v>
      </c>
      <c r="W7" s="15"/>
      <c r="X7" s="15"/>
      <c r="Y7" s="15"/>
      <c r="Z7" s="15"/>
    </row>
    <row r="8" spans="2:27" x14ac:dyDescent="0.2">
      <c r="B8" s="16" t="s">
        <v>9</v>
      </c>
      <c r="C8" s="16" t="s">
        <v>10</v>
      </c>
      <c r="D8" s="17" t="s">
        <v>11</v>
      </c>
      <c r="E8" s="17" t="s">
        <v>12</v>
      </c>
      <c r="F8" s="17" t="s">
        <v>13</v>
      </c>
      <c r="G8" s="17" t="s">
        <v>14</v>
      </c>
      <c r="H8" s="17" t="s">
        <v>15</v>
      </c>
      <c r="I8" s="17" t="s">
        <v>16</v>
      </c>
      <c r="J8" s="18" t="s">
        <v>17</v>
      </c>
      <c r="K8" s="18" t="s">
        <v>18</v>
      </c>
      <c r="L8" s="18" t="s">
        <v>19</v>
      </c>
      <c r="M8" s="18" t="s">
        <v>20</v>
      </c>
      <c r="N8" s="18" t="s">
        <v>21</v>
      </c>
      <c r="O8" s="18" t="s">
        <v>22</v>
      </c>
      <c r="P8" s="18" t="s">
        <v>23</v>
      </c>
      <c r="Q8" s="18" t="s">
        <v>24</v>
      </c>
      <c r="R8" s="18" t="s">
        <v>25</v>
      </c>
      <c r="S8" s="18" t="s">
        <v>26</v>
      </c>
      <c r="T8" s="19" t="s">
        <v>27</v>
      </c>
      <c r="U8" s="20"/>
      <c r="V8" s="18" t="s">
        <v>28</v>
      </c>
      <c r="W8" s="18" t="s">
        <v>29</v>
      </c>
      <c r="X8" s="18" t="s">
        <v>30</v>
      </c>
      <c r="Y8" s="19" t="s">
        <v>31</v>
      </c>
      <c r="Z8" s="20"/>
    </row>
    <row r="9" spans="2:27" ht="25.5" x14ac:dyDescent="0.2">
      <c r="B9" s="21"/>
      <c r="C9" s="21"/>
      <c r="D9" s="22"/>
      <c r="E9" s="22"/>
      <c r="F9" s="22"/>
      <c r="G9" s="22"/>
      <c r="H9" s="22"/>
      <c r="I9" s="22"/>
      <c r="J9" s="23"/>
      <c r="K9" s="23"/>
      <c r="L9" s="23"/>
      <c r="M9" s="23"/>
      <c r="N9" s="23"/>
      <c r="O9" s="23"/>
      <c r="P9" s="23"/>
      <c r="Q9" s="23"/>
      <c r="R9" s="23"/>
      <c r="S9" s="23"/>
      <c r="T9" s="24" t="s">
        <v>32</v>
      </c>
      <c r="U9" s="24" t="s">
        <v>33</v>
      </c>
      <c r="V9" s="25"/>
      <c r="W9" s="25"/>
      <c r="X9" s="25"/>
      <c r="Y9" s="26" t="s">
        <v>34</v>
      </c>
      <c r="Z9" s="24" t="s">
        <v>35</v>
      </c>
    </row>
    <row r="10" spans="2:27" ht="25.5" x14ac:dyDescent="0.2">
      <c r="B10" s="27" t="s">
        <v>36</v>
      </c>
      <c r="C10" s="28" t="s">
        <v>37</v>
      </c>
      <c r="D10" s="29" t="s">
        <v>38</v>
      </c>
      <c r="E10" s="30" t="s">
        <v>39</v>
      </c>
      <c r="F10" s="30" t="s">
        <v>40</v>
      </c>
      <c r="G10" s="31" t="s">
        <v>41</v>
      </c>
      <c r="H10" s="32" t="s">
        <v>42</v>
      </c>
      <c r="I10" s="33">
        <v>3058</v>
      </c>
      <c r="J10" s="34" t="s">
        <v>43</v>
      </c>
      <c r="K10" s="35" t="s">
        <v>44</v>
      </c>
      <c r="L10" s="35" t="s">
        <v>45</v>
      </c>
      <c r="M10" s="35" t="s">
        <v>46</v>
      </c>
      <c r="N10" s="35" t="s">
        <v>47</v>
      </c>
      <c r="O10" s="35" t="s">
        <v>48</v>
      </c>
      <c r="P10" s="36" t="s">
        <v>49</v>
      </c>
      <c r="Q10" s="37">
        <v>610</v>
      </c>
      <c r="R10" s="38">
        <f>+Q10</f>
        <v>610</v>
      </c>
      <c r="S10" s="38">
        <v>70</v>
      </c>
      <c r="T10" s="39">
        <f>+S10/R10</f>
        <v>0.11475409836065574</v>
      </c>
      <c r="U10" s="39">
        <f>+S10/R10</f>
        <v>0.11475409836065574</v>
      </c>
      <c r="V10" s="40">
        <v>527919.88</v>
      </c>
      <c r="W10" s="41">
        <v>1310015.1599999999</v>
      </c>
      <c r="X10" s="42">
        <v>15900.52</v>
      </c>
      <c r="Y10" s="43">
        <f>X10/V10</f>
        <v>3.0119191571266458E-2</v>
      </c>
      <c r="Z10" s="44">
        <f>X10/W10</f>
        <v>1.2137661063403268E-2</v>
      </c>
      <c r="AA10" s="2" t="s">
        <v>42</v>
      </c>
    </row>
    <row r="11" spans="2:27" ht="36.75" customHeight="1" x14ac:dyDescent="0.2">
      <c r="B11" s="27" t="s">
        <v>36</v>
      </c>
      <c r="C11" s="28" t="s">
        <v>37</v>
      </c>
      <c r="D11" s="29" t="s">
        <v>38</v>
      </c>
      <c r="E11" s="30" t="s">
        <v>39</v>
      </c>
      <c r="F11" s="30" t="s">
        <v>40</v>
      </c>
      <c r="G11" s="31" t="s">
        <v>50</v>
      </c>
      <c r="H11" s="32" t="s">
        <v>51</v>
      </c>
      <c r="I11" s="28">
        <v>3058</v>
      </c>
      <c r="J11" s="34" t="s">
        <v>52</v>
      </c>
      <c r="K11" s="35" t="s">
        <v>44</v>
      </c>
      <c r="L11" s="35" t="s">
        <v>45</v>
      </c>
      <c r="M11" s="35" t="s">
        <v>46</v>
      </c>
      <c r="N11" s="35" t="s">
        <v>47</v>
      </c>
      <c r="O11" s="35" t="s">
        <v>48</v>
      </c>
      <c r="P11" s="36" t="s">
        <v>49</v>
      </c>
      <c r="Q11" s="45">
        <v>50</v>
      </c>
      <c r="R11" s="46">
        <f t="shared" ref="R11:R21" si="0">+Q11</f>
        <v>50</v>
      </c>
      <c r="S11" s="47">
        <v>0</v>
      </c>
      <c r="T11" s="48">
        <v>0</v>
      </c>
      <c r="U11" s="49">
        <f t="shared" ref="U11:U21" si="1">+S11/R11</f>
        <v>0</v>
      </c>
      <c r="V11" s="50">
        <v>369826.66</v>
      </c>
      <c r="W11" s="41">
        <v>41617.339999999997</v>
      </c>
      <c r="X11" s="51">
        <v>0</v>
      </c>
      <c r="Y11" s="43">
        <f t="shared" ref="Y11:Y23" si="2">X11/V11</f>
        <v>0</v>
      </c>
      <c r="Z11" s="44">
        <f t="shared" ref="Z11:Z23" si="3">X11/W11</f>
        <v>0</v>
      </c>
      <c r="AA11" s="2" t="s">
        <v>53</v>
      </c>
    </row>
    <row r="12" spans="2:27" ht="36.75" customHeight="1" x14ac:dyDescent="0.2">
      <c r="B12" s="27" t="s">
        <v>36</v>
      </c>
      <c r="C12" s="28" t="s">
        <v>37</v>
      </c>
      <c r="D12" s="29" t="s">
        <v>38</v>
      </c>
      <c r="E12" s="30" t="s">
        <v>39</v>
      </c>
      <c r="F12" s="30" t="s">
        <v>40</v>
      </c>
      <c r="G12" s="31" t="s">
        <v>50</v>
      </c>
      <c r="H12" s="31" t="s">
        <v>54</v>
      </c>
      <c r="I12" s="28">
        <v>3058</v>
      </c>
      <c r="J12" s="34" t="s">
        <v>52</v>
      </c>
      <c r="K12" s="35" t="s">
        <v>44</v>
      </c>
      <c r="L12" s="35" t="s">
        <v>45</v>
      </c>
      <c r="M12" s="35" t="s">
        <v>46</v>
      </c>
      <c r="N12" s="35" t="s">
        <v>47</v>
      </c>
      <c r="O12" s="35" t="s">
        <v>48</v>
      </c>
      <c r="P12" s="36" t="s">
        <v>49</v>
      </c>
      <c r="Q12" s="45"/>
      <c r="R12" s="46"/>
      <c r="S12" s="47"/>
      <c r="T12" s="48"/>
      <c r="U12" s="49"/>
      <c r="V12" s="50">
        <v>1000</v>
      </c>
      <c r="W12" s="41">
        <v>2000</v>
      </c>
      <c r="X12" s="52">
        <v>0</v>
      </c>
      <c r="Y12" s="43">
        <f t="shared" si="2"/>
        <v>0</v>
      </c>
      <c r="Z12" s="44">
        <f t="shared" si="3"/>
        <v>0</v>
      </c>
    </row>
    <row r="13" spans="2:27" ht="32.25" customHeight="1" x14ac:dyDescent="0.2">
      <c r="B13" s="27" t="s">
        <v>36</v>
      </c>
      <c r="C13" s="28" t="s">
        <v>37</v>
      </c>
      <c r="D13" s="29" t="s">
        <v>38</v>
      </c>
      <c r="E13" s="30" t="s">
        <v>39</v>
      </c>
      <c r="F13" s="30" t="s">
        <v>40</v>
      </c>
      <c r="G13" s="31" t="s">
        <v>55</v>
      </c>
      <c r="H13" s="32" t="s">
        <v>56</v>
      </c>
      <c r="I13" s="28">
        <v>3058</v>
      </c>
      <c r="J13" s="34" t="s">
        <v>57</v>
      </c>
      <c r="K13" s="35" t="s">
        <v>44</v>
      </c>
      <c r="L13" s="35" t="s">
        <v>45</v>
      </c>
      <c r="M13" s="35" t="s">
        <v>46</v>
      </c>
      <c r="N13" s="35" t="s">
        <v>47</v>
      </c>
      <c r="O13" s="35" t="s">
        <v>48</v>
      </c>
      <c r="P13" s="36" t="s">
        <v>49</v>
      </c>
      <c r="Q13" s="37">
        <v>410</v>
      </c>
      <c r="R13" s="38">
        <f t="shared" si="0"/>
        <v>410</v>
      </c>
      <c r="S13" s="38">
        <v>0</v>
      </c>
      <c r="T13" s="39">
        <v>0</v>
      </c>
      <c r="U13" s="39">
        <f t="shared" si="1"/>
        <v>0</v>
      </c>
      <c r="V13" s="50">
        <v>331826.65999999997</v>
      </c>
      <c r="W13" s="41">
        <v>643334.1</v>
      </c>
      <c r="X13" s="51">
        <v>2098.1799999999998</v>
      </c>
      <c r="Y13" s="43">
        <f t="shared" si="2"/>
        <v>6.3231206317177768E-3</v>
      </c>
      <c r="Z13" s="44">
        <f t="shared" si="3"/>
        <v>3.2614158024578521E-3</v>
      </c>
      <c r="AA13" s="2" t="s">
        <v>56</v>
      </c>
    </row>
    <row r="14" spans="2:27" ht="51" x14ac:dyDescent="0.2">
      <c r="B14" s="27" t="s">
        <v>36</v>
      </c>
      <c r="C14" s="28" t="s">
        <v>37</v>
      </c>
      <c r="D14" s="29" t="s">
        <v>38</v>
      </c>
      <c r="E14" s="30" t="s">
        <v>39</v>
      </c>
      <c r="F14" s="30" t="s">
        <v>40</v>
      </c>
      <c r="G14" s="31" t="s">
        <v>58</v>
      </c>
      <c r="H14" s="32" t="s">
        <v>59</v>
      </c>
      <c r="I14" s="28">
        <v>3058</v>
      </c>
      <c r="J14" s="53" t="s">
        <v>60</v>
      </c>
      <c r="K14" s="35" t="s">
        <v>44</v>
      </c>
      <c r="L14" s="35" t="s">
        <v>45</v>
      </c>
      <c r="M14" s="35" t="s">
        <v>46</v>
      </c>
      <c r="N14" s="35" t="s">
        <v>47</v>
      </c>
      <c r="O14" s="35" t="s">
        <v>48</v>
      </c>
      <c r="P14" s="36" t="s">
        <v>49</v>
      </c>
      <c r="Q14" s="37">
        <v>960</v>
      </c>
      <c r="R14" s="38">
        <f t="shared" si="0"/>
        <v>960</v>
      </c>
      <c r="S14" s="38">
        <v>379</v>
      </c>
      <c r="T14" s="39">
        <f t="shared" ref="T14:T21" si="4">+S14/Q14</f>
        <v>0.39479166666666665</v>
      </c>
      <c r="U14" s="39">
        <f t="shared" si="1"/>
        <v>0.39479166666666665</v>
      </c>
      <c r="V14" s="50">
        <v>132626.34</v>
      </c>
      <c r="W14" s="41">
        <v>268750.43</v>
      </c>
      <c r="X14" s="52">
        <v>863.5</v>
      </c>
      <c r="Y14" s="43">
        <f t="shared" si="2"/>
        <v>6.5107730485512907E-3</v>
      </c>
      <c r="Z14" s="44">
        <f t="shared" si="3"/>
        <v>3.2130181149849697E-3</v>
      </c>
      <c r="AA14" s="2" t="s">
        <v>59</v>
      </c>
    </row>
    <row r="15" spans="2:27" ht="38.25" x14ac:dyDescent="0.2">
      <c r="B15" s="54" t="s">
        <v>36</v>
      </c>
      <c r="C15" s="28" t="s">
        <v>37</v>
      </c>
      <c r="D15" s="29" t="s">
        <v>38</v>
      </c>
      <c r="E15" s="30" t="s">
        <v>39</v>
      </c>
      <c r="F15" s="30" t="s">
        <v>40</v>
      </c>
      <c r="G15" s="55" t="s">
        <v>61</v>
      </c>
      <c r="H15" s="32" t="s">
        <v>62</v>
      </c>
      <c r="I15" s="28">
        <v>3058</v>
      </c>
      <c r="J15" s="56" t="s">
        <v>63</v>
      </c>
      <c r="K15" s="35" t="s">
        <v>44</v>
      </c>
      <c r="L15" s="35" t="s">
        <v>45</v>
      </c>
      <c r="M15" s="35" t="s">
        <v>46</v>
      </c>
      <c r="N15" s="35" t="s">
        <v>47</v>
      </c>
      <c r="O15" s="35" t="s">
        <v>48</v>
      </c>
      <c r="P15" s="36" t="s">
        <v>49</v>
      </c>
      <c r="Q15" s="37">
        <v>4</v>
      </c>
      <c r="R15" s="38">
        <f t="shared" si="0"/>
        <v>4</v>
      </c>
      <c r="S15" s="38">
        <v>0</v>
      </c>
      <c r="T15" s="39">
        <f t="shared" si="4"/>
        <v>0</v>
      </c>
      <c r="U15" s="39">
        <f t="shared" si="1"/>
        <v>0</v>
      </c>
      <c r="V15" s="50">
        <v>754906.39</v>
      </c>
      <c r="W15" s="41">
        <v>1261899.06</v>
      </c>
      <c r="X15" s="51">
        <v>3466.98</v>
      </c>
      <c r="Y15" s="43">
        <f t="shared" si="2"/>
        <v>4.5925959111301207E-3</v>
      </c>
      <c r="Z15" s="44">
        <f t="shared" si="3"/>
        <v>2.7474305274464662E-3</v>
      </c>
      <c r="AA15" s="2" t="s">
        <v>62</v>
      </c>
    </row>
    <row r="16" spans="2:27" ht="47.25" customHeight="1" x14ac:dyDescent="0.2">
      <c r="B16" s="54" t="s">
        <v>36</v>
      </c>
      <c r="C16" s="28" t="s">
        <v>37</v>
      </c>
      <c r="D16" s="29" t="s">
        <v>38</v>
      </c>
      <c r="E16" s="30" t="s">
        <v>39</v>
      </c>
      <c r="F16" s="30" t="s">
        <v>40</v>
      </c>
      <c r="G16" s="31" t="s">
        <v>64</v>
      </c>
      <c r="H16" s="32" t="s">
        <v>65</v>
      </c>
      <c r="I16" s="28">
        <v>3058</v>
      </c>
      <c r="J16" s="57" t="s">
        <v>66</v>
      </c>
      <c r="K16" s="35" t="s">
        <v>44</v>
      </c>
      <c r="L16" s="35" t="s">
        <v>45</v>
      </c>
      <c r="M16" s="35" t="s">
        <v>46</v>
      </c>
      <c r="N16" s="35" t="s">
        <v>47</v>
      </c>
      <c r="O16" s="35" t="s">
        <v>48</v>
      </c>
      <c r="P16" s="36" t="s">
        <v>49</v>
      </c>
      <c r="Q16" s="37">
        <v>80</v>
      </c>
      <c r="R16" s="38">
        <f t="shared" si="0"/>
        <v>80</v>
      </c>
      <c r="S16" s="38">
        <v>69</v>
      </c>
      <c r="T16" s="39">
        <f t="shared" si="4"/>
        <v>0.86250000000000004</v>
      </c>
      <c r="U16" s="39">
        <f t="shared" si="1"/>
        <v>0.86250000000000004</v>
      </c>
      <c r="V16" s="50">
        <v>618587.68999999994</v>
      </c>
      <c r="W16" s="41">
        <v>1282276.46</v>
      </c>
      <c r="X16" s="51">
        <v>3500.62</v>
      </c>
      <c r="Y16" s="43">
        <f t="shared" si="2"/>
        <v>5.6590521547559411E-3</v>
      </c>
      <c r="Z16" s="44">
        <f t="shared" si="3"/>
        <v>2.7300041053549403E-3</v>
      </c>
      <c r="AA16" s="2" t="s">
        <v>65</v>
      </c>
    </row>
    <row r="17" spans="1:27" ht="51" x14ac:dyDescent="0.2">
      <c r="B17" s="54" t="s">
        <v>36</v>
      </c>
      <c r="C17" s="28" t="s">
        <v>37</v>
      </c>
      <c r="D17" s="29" t="s">
        <v>38</v>
      </c>
      <c r="E17" s="30" t="s">
        <v>39</v>
      </c>
      <c r="F17" s="30" t="s">
        <v>40</v>
      </c>
      <c r="G17" s="31" t="s">
        <v>67</v>
      </c>
      <c r="H17" s="32" t="s">
        <v>68</v>
      </c>
      <c r="I17" s="28">
        <v>3058</v>
      </c>
      <c r="J17" s="57" t="s">
        <v>69</v>
      </c>
      <c r="K17" s="35" t="s">
        <v>44</v>
      </c>
      <c r="L17" s="35" t="s">
        <v>45</v>
      </c>
      <c r="M17" s="35" t="s">
        <v>46</v>
      </c>
      <c r="N17" s="35" t="s">
        <v>47</v>
      </c>
      <c r="O17" s="35" t="s">
        <v>48</v>
      </c>
      <c r="P17" s="36" t="s">
        <v>49</v>
      </c>
      <c r="Q17" s="37">
        <v>1045</v>
      </c>
      <c r="R17" s="38">
        <f t="shared" si="0"/>
        <v>1045</v>
      </c>
      <c r="S17" s="38">
        <v>943</v>
      </c>
      <c r="T17" s="39">
        <f t="shared" si="4"/>
        <v>0.90239234449760763</v>
      </c>
      <c r="U17" s="39">
        <f t="shared" si="1"/>
        <v>0.90239234449760763</v>
      </c>
      <c r="V17" s="50">
        <v>369826.66</v>
      </c>
      <c r="W17" s="41">
        <v>972480.69</v>
      </c>
      <c r="X17" s="51">
        <v>1898.48</v>
      </c>
      <c r="Y17" s="43">
        <f t="shared" si="2"/>
        <v>5.1334319705345207E-3</v>
      </c>
      <c r="Z17" s="44">
        <f t="shared" si="3"/>
        <v>1.9522032874503658E-3</v>
      </c>
      <c r="AA17" s="2" t="s">
        <v>68</v>
      </c>
    </row>
    <row r="18" spans="1:27" ht="27.75" customHeight="1" x14ac:dyDescent="0.2">
      <c r="B18" s="54" t="s">
        <v>36</v>
      </c>
      <c r="C18" s="28" t="s">
        <v>37</v>
      </c>
      <c r="D18" s="29" t="s">
        <v>38</v>
      </c>
      <c r="E18" s="30" t="s">
        <v>39</v>
      </c>
      <c r="F18" s="30" t="s">
        <v>40</v>
      </c>
      <c r="G18" s="31" t="s">
        <v>70</v>
      </c>
      <c r="H18" s="32" t="s">
        <v>71</v>
      </c>
      <c r="I18" s="28">
        <v>3058</v>
      </c>
      <c r="J18" s="57" t="s">
        <v>72</v>
      </c>
      <c r="K18" s="35" t="s">
        <v>44</v>
      </c>
      <c r="L18" s="35" t="s">
        <v>45</v>
      </c>
      <c r="M18" s="35" t="s">
        <v>46</v>
      </c>
      <c r="N18" s="35" t="s">
        <v>47</v>
      </c>
      <c r="O18" s="35" t="s">
        <v>48</v>
      </c>
      <c r="P18" s="36" t="s">
        <v>49</v>
      </c>
      <c r="Q18" s="45">
        <v>1151</v>
      </c>
      <c r="R18" s="47">
        <f t="shared" si="0"/>
        <v>1151</v>
      </c>
      <c r="S18" s="47">
        <v>845</v>
      </c>
      <c r="T18" s="48">
        <f t="shared" si="4"/>
        <v>0.73414422241529109</v>
      </c>
      <c r="U18" s="49">
        <f t="shared" si="1"/>
        <v>0.73414422241529109</v>
      </c>
      <c r="V18" s="50">
        <v>6303064.1299999999</v>
      </c>
      <c r="W18" s="41">
        <v>16140954.359999999</v>
      </c>
      <c r="X18" s="51">
        <v>35900.18</v>
      </c>
      <c r="Y18" s="43">
        <f t="shared" si="2"/>
        <v>5.6956710672083867E-3</v>
      </c>
      <c r="Z18" s="44">
        <f t="shared" si="3"/>
        <v>2.2241671216769367E-3</v>
      </c>
      <c r="AA18" s="2" t="s">
        <v>73</v>
      </c>
    </row>
    <row r="19" spans="1:27" ht="27.75" customHeight="1" x14ac:dyDescent="0.2">
      <c r="B19" s="54" t="s">
        <v>36</v>
      </c>
      <c r="C19" s="28" t="s">
        <v>37</v>
      </c>
      <c r="D19" s="29" t="s">
        <v>38</v>
      </c>
      <c r="E19" s="30" t="s">
        <v>39</v>
      </c>
      <c r="F19" s="30" t="s">
        <v>40</v>
      </c>
      <c r="G19" s="31" t="s">
        <v>70</v>
      </c>
      <c r="H19" s="32" t="s">
        <v>74</v>
      </c>
      <c r="I19" s="28">
        <v>3058</v>
      </c>
      <c r="J19" s="57" t="s">
        <v>72</v>
      </c>
      <c r="K19" s="35" t="s">
        <v>44</v>
      </c>
      <c r="L19" s="35" t="s">
        <v>45</v>
      </c>
      <c r="M19" s="35" t="s">
        <v>46</v>
      </c>
      <c r="N19" s="35" t="s">
        <v>47</v>
      </c>
      <c r="O19" s="35" t="s">
        <v>48</v>
      </c>
      <c r="P19" s="36" t="s">
        <v>49</v>
      </c>
      <c r="Q19" s="45"/>
      <c r="R19" s="47"/>
      <c r="S19" s="47"/>
      <c r="T19" s="48"/>
      <c r="U19" s="49"/>
      <c r="V19" s="50">
        <v>459997.04</v>
      </c>
      <c r="W19" s="41">
        <v>928790.51</v>
      </c>
      <c r="X19" s="51">
        <v>3082.48</v>
      </c>
      <c r="Y19" s="43">
        <f t="shared" si="2"/>
        <v>6.7010865982963718E-3</v>
      </c>
      <c r="Z19" s="44">
        <f t="shared" si="3"/>
        <v>3.318810826350928E-3</v>
      </c>
    </row>
    <row r="20" spans="1:27" ht="27.75" customHeight="1" x14ac:dyDescent="0.2">
      <c r="B20" s="54" t="s">
        <v>36</v>
      </c>
      <c r="C20" s="28" t="s">
        <v>37</v>
      </c>
      <c r="D20" s="29" t="s">
        <v>38</v>
      </c>
      <c r="E20" s="30" t="s">
        <v>39</v>
      </c>
      <c r="F20" s="30" t="s">
        <v>40</v>
      </c>
      <c r="G20" s="31" t="s">
        <v>70</v>
      </c>
      <c r="H20" s="32" t="s">
        <v>75</v>
      </c>
      <c r="I20" s="28">
        <v>3058</v>
      </c>
      <c r="J20" s="57" t="s">
        <v>72</v>
      </c>
      <c r="K20" s="35" t="s">
        <v>44</v>
      </c>
      <c r="L20" s="35" t="s">
        <v>45</v>
      </c>
      <c r="M20" s="35" t="s">
        <v>46</v>
      </c>
      <c r="N20" s="35" t="s">
        <v>47</v>
      </c>
      <c r="O20" s="35" t="s">
        <v>48</v>
      </c>
      <c r="P20" s="36" t="s">
        <v>49</v>
      </c>
      <c r="Q20" s="45"/>
      <c r="R20" s="47"/>
      <c r="S20" s="47"/>
      <c r="T20" s="48"/>
      <c r="U20" s="49"/>
      <c r="V20" s="58">
        <v>0</v>
      </c>
      <c r="W20" s="41">
        <v>29099770.809999999</v>
      </c>
      <c r="X20" s="52">
        <v>0</v>
      </c>
      <c r="Y20" s="43">
        <v>0</v>
      </c>
      <c r="Z20" s="44">
        <f t="shared" si="3"/>
        <v>0</v>
      </c>
    </row>
    <row r="21" spans="1:27" ht="38.25" x14ac:dyDescent="0.2">
      <c r="B21" s="27" t="s">
        <v>36</v>
      </c>
      <c r="C21" s="28" t="s">
        <v>37</v>
      </c>
      <c r="D21" s="29" t="s">
        <v>38</v>
      </c>
      <c r="E21" s="30" t="s">
        <v>39</v>
      </c>
      <c r="F21" s="30" t="s">
        <v>40</v>
      </c>
      <c r="G21" s="31" t="s">
        <v>76</v>
      </c>
      <c r="H21" s="32" t="s">
        <v>77</v>
      </c>
      <c r="I21" s="28">
        <v>3058</v>
      </c>
      <c r="J21" s="57" t="s">
        <v>78</v>
      </c>
      <c r="K21" s="35" t="s">
        <v>44</v>
      </c>
      <c r="L21" s="35" t="s">
        <v>45</v>
      </c>
      <c r="M21" s="35" t="s">
        <v>46</v>
      </c>
      <c r="N21" s="35" t="s">
        <v>47</v>
      </c>
      <c r="O21" s="35" t="s">
        <v>48</v>
      </c>
      <c r="P21" s="36" t="s">
        <v>49</v>
      </c>
      <c r="Q21" s="37">
        <v>1</v>
      </c>
      <c r="R21" s="38">
        <f t="shared" si="0"/>
        <v>1</v>
      </c>
      <c r="S21" s="38">
        <v>1</v>
      </c>
      <c r="T21" s="39">
        <f t="shared" si="4"/>
        <v>1</v>
      </c>
      <c r="U21" s="39">
        <f t="shared" si="1"/>
        <v>1</v>
      </c>
      <c r="V21" s="50">
        <v>498090.71</v>
      </c>
      <c r="W21" s="41">
        <v>978590.44</v>
      </c>
      <c r="X21" s="51">
        <v>2165.9</v>
      </c>
      <c r="Y21" s="43">
        <f t="shared" si="2"/>
        <v>4.3484047313389965E-3</v>
      </c>
      <c r="Z21" s="44">
        <f t="shared" si="3"/>
        <v>2.2132854680248053E-3</v>
      </c>
      <c r="AA21" s="2" t="s">
        <v>77</v>
      </c>
    </row>
    <row r="22" spans="1:27" ht="57.75" customHeight="1" x14ac:dyDescent="0.25">
      <c r="B22" s="54"/>
      <c r="C22" s="59"/>
      <c r="D22" s="29"/>
      <c r="E22" s="30"/>
      <c r="F22" s="30"/>
      <c r="G22" s="31"/>
      <c r="H22" s="37" t="s">
        <v>79</v>
      </c>
      <c r="I22" s="28">
        <v>3058</v>
      </c>
      <c r="J22" s="60" t="s">
        <v>80</v>
      </c>
      <c r="K22" s="35"/>
      <c r="L22" s="35"/>
      <c r="M22" s="35"/>
      <c r="N22" s="35"/>
      <c r="O22" s="35"/>
      <c r="P22" s="36"/>
      <c r="Q22" s="37"/>
      <c r="R22" s="38"/>
      <c r="S22" s="38"/>
      <c r="T22" s="39"/>
      <c r="U22" s="39"/>
      <c r="V22" s="50">
        <v>3552403.8</v>
      </c>
      <c r="W22" s="41">
        <v>5963180.9400000004</v>
      </c>
      <c r="X22" s="51">
        <v>10890.06</v>
      </c>
      <c r="Y22" s="43">
        <f t="shared" si="2"/>
        <v>3.0655467714565559E-3</v>
      </c>
      <c r="Z22" s="44">
        <f t="shared" si="3"/>
        <v>1.8262165964060112E-3</v>
      </c>
    </row>
    <row r="23" spans="1:27" ht="12.75" customHeight="1" x14ac:dyDescent="0.25">
      <c r="B23" s="54"/>
      <c r="C23" s="59"/>
      <c r="D23" s="29"/>
      <c r="E23" s="30"/>
      <c r="F23" s="30"/>
      <c r="G23" s="31"/>
      <c r="H23" s="61" t="s">
        <v>81</v>
      </c>
      <c r="I23" s="28">
        <v>3058</v>
      </c>
      <c r="J23" s="60"/>
      <c r="K23" s="62"/>
      <c r="L23" s="62"/>
      <c r="M23" s="62"/>
      <c r="N23" s="62"/>
      <c r="O23" s="62"/>
      <c r="P23" s="62"/>
      <c r="Q23" s="61"/>
      <c r="R23" s="38"/>
      <c r="S23" s="38"/>
      <c r="T23" s="39"/>
      <c r="U23" s="39"/>
      <c r="V23" s="50">
        <v>1049450.48</v>
      </c>
      <c r="W23" s="41">
        <v>6442088.7000000002</v>
      </c>
      <c r="X23" s="51">
        <v>12349.1</v>
      </c>
      <c r="Y23" s="43">
        <f t="shared" si="2"/>
        <v>1.1767206014332378E-2</v>
      </c>
      <c r="Z23" s="44">
        <f t="shared" si="3"/>
        <v>1.9169403861204208E-3</v>
      </c>
    </row>
    <row r="24" spans="1:27" ht="12.75" customHeight="1" x14ac:dyDescent="0.25">
      <c r="B24" s="63"/>
      <c r="C24" s="63"/>
      <c r="D24" s="63"/>
      <c r="E24" s="64"/>
      <c r="F24" s="65"/>
      <c r="G24" s="66"/>
      <c r="H24" s="66"/>
      <c r="I24" s="66"/>
      <c r="J24" s="60" t="s">
        <v>82</v>
      </c>
      <c r="K24" s="65"/>
      <c r="L24" s="65"/>
      <c r="M24" s="65"/>
      <c r="N24" s="65"/>
      <c r="O24" s="65"/>
      <c r="P24" s="64"/>
      <c r="Q24" s="37"/>
      <c r="R24" s="67"/>
      <c r="S24" s="67"/>
      <c r="T24" s="68"/>
      <c r="U24" s="69"/>
      <c r="V24" s="50"/>
      <c r="W24" s="68"/>
      <c r="X24" s="52"/>
      <c r="Y24" s="70"/>
      <c r="Z24" s="52"/>
    </row>
    <row r="25" spans="1:27" ht="12.75" customHeight="1" x14ac:dyDescent="0.25">
      <c r="B25" s="63"/>
      <c r="C25" s="63"/>
      <c r="D25" s="63"/>
      <c r="E25" s="64"/>
      <c r="F25" s="64"/>
      <c r="G25" s="66"/>
      <c r="H25" s="66"/>
      <c r="I25" s="66"/>
      <c r="J25" s="60"/>
      <c r="K25" s="65"/>
      <c r="L25" s="65"/>
      <c r="M25" s="65"/>
      <c r="N25" s="65"/>
      <c r="O25" s="65"/>
      <c r="P25" s="64"/>
      <c r="Q25" s="37"/>
      <c r="R25" s="67"/>
      <c r="S25" s="67"/>
      <c r="T25" s="68"/>
      <c r="U25" s="69"/>
      <c r="V25" s="58"/>
      <c r="W25" s="69"/>
      <c r="X25" s="71"/>
      <c r="Y25" s="69"/>
      <c r="Z25" s="71"/>
    </row>
    <row r="26" spans="1:27" x14ac:dyDescent="0.2">
      <c r="B26" s="63"/>
      <c r="C26" s="63"/>
      <c r="D26" s="63"/>
      <c r="E26" s="72"/>
      <c r="F26" s="72"/>
      <c r="G26" s="72"/>
      <c r="H26" s="72"/>
      <c r="I26" s="73"/>
      <c r="J26" s="74"/>
      <c r="K26" s="74"/>
      <c r="L26" s="74"/>
      <c r="M26" s="74"/>
      <c r="N26" s="74"/>
      <c r="O26" s="74"/>
      <c r="P26" s="72"/>
      <c r="Q26" s="75"/>
      <c r="R26" s="69"/>
      <c r="S26" s="69"/>
      <c r="T26" s="76"/>
      <c r="U26" s="69"/>
      <c r="V26" s="58"/>
      <c r="W26" s="69"/>
      <c r="X26" s="71"/>
      <c r="Y26" s="69"/>
      <c r="Z26" s="71"/>
    </row>
    <row r="27" spans="1:27" x14ac:dyDescent="0.2">
      <c r="B27" s="63"/>
      <c r="C27" s="63"/>
      <c r="D27" s="63"/>
      <c r="E27" s="64"/>
      <c r="F27" s="64"/>
      <c r="G27" s="66"/>
      <c r="H27" s="66"/>
      <c r="I27" s="66"/>
      <c r="J27" s="65"/>
      <c r="K27" s="65"/>
      <c r="L27" s="65"/>
      <c r="M27" s="65"/>
      <c r="N27" s="65"/>
      <c r="O27" s="65"/>
      <c r="P27" s="64"/>
      <c r="Q27" s="75"/>
      <c r="R27" s="69"/>
      <c r="S27" s="69"/>
      <c r="T27" s="76"/>
      <c r="U27" s="71"/>
      <c r="V27" s="69"/>
      <c r="W27" s="69"/>
      <c r="X27" s="71"/>
      <c r="Y27" s="69"/>
      <c r="Z27" s="71"/>
    </row>
    <row r="28" spans="1:27" x14ac:dyDescent="0.2">
      <c r="B28" s="77"/>
      <c r="C28" s="78"/>
      <c r="D28" s="78"/>
      <c r="E28" s="79"/>
      <c r="F28" s="79"/>
      <c r="G28" s="80"/>
      <c r="H28" s="80"/>
      <c r="I28" s="80"/>
      <c r="J28" s="81"/>
      <c r="K28" s="81"/>
      <c r="L28" s="81"/>
      <c r="M28" s="81"/>
      <c r="N28" s="81"/>
      <c r="O28" s="81"/>
      <c r="P28" s="79"/>
      <c r="Q28" s="8"/>
      <c r="R28" s="82"/>
      <c r="S28" s="82"/>
      <c r="T28" s="82"/>
      <c r="U28" s="83"/>
      <c r="V28" s="69"/>
      <c r="W28" s="69"/>
      <c r="X28" s="83"/>
      <c r="Y28" s="69"/>
      <c r="Z28" s="71"/>
    </row>
    <row r="29" spans="1:27" s="95" customFormat="1" x14ac:dyDescent="0.2">
      <c r="A29" s="84"/>
      <c r="B29" s="85"/>
      <c r="C29" s="86" t="s">
        <v>83</v>
      </c>
      <c r="D29" s="8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  <c r="R29" s="90"/>
      <c r="S29" s="91"/>
      <c r="T29" s="92"/>
      <c r="U29" s="93"/>
      <c r="V29" s="94">
        <f>SUM(V10:V28)</f>
        <v>14969526.440000001</v>
      </c>
      <c r="W29" s="94">
        <f>SUM(W10:W28)</f>
        <v>65335749</v>
      </c>
      <c r="X29" s="94">
        <f>SUM(X10:X28)</f>
        <v>92116</v>
      </c>
      <c r="Y29" s="93">
        <v>0</v>
      </c>
      <c r="Z29" s="93">
        <v>0</v>
      </c>
    </row>
    <row r="30" spans="1:27" x14ac:dyDescent="0.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</row>
    <row r="31" spans="1:27" x14ac:dyDescent="0.2">
      <c r="B31" s="96" t="s">
        <v>84</v>
      </c>
      <c r="G31" s="4"/>
      <c r="H31" s="4"/>
      <c r="I31" s="4"/>
      <c r="J31" s="4"/>
      <c r="K31" s="4"/>
      <c r="L31" s="4"/>
      <c r="M31" s="4"/>
      <c r="N31" s="4"/>
      <c r="O31" s="4"/>
      <c r="P31" s="4"/>
    </row>
    <row r="32" spans="1:27" s="76" customFormat="1" x14ac:dyDescent="0.2"/>
    <row r="33" spans="4:25" s="76" customFormat="1" x14ac:dyDescent="0.2"/>
    <row r="34" spans="4:25" s="76" customFormat="1" x14ac:dyDescent="0.2">
      <c r="D34" s="97"/>
      <c r="E34" s="97"/>
      <c r="F34" s="97"/>
      <c r="G34" s="97"/>
      <c r="H34" s="97"/>
      <c r="I34" s="97"/>
      <c r="J34" s="97"/>
      <c r="K34" s="97"/>
      <c r="V34" s="97"/>
      <c r="W34" s="97"/>
      <c r="X34" s="97"/>
      <c r="Y34" s="97"/>
    </row>
    <row r="35" spans="4:25" s="76" customFormat="1" ht="12.75" customHeight="1" x14ac:dyDescent="0.2">
      <c r="D35" s="98"/>
      <c r="E35" s="98"/>
      <c r="F35" s="98"/>
      <c r="G35" s="98"/>
      <c r="H35" s="98"/>
      <c r="I35" s="98"/>
      <c r="J35" s="98"/>
      <c r="K35" s="98"/>
      <c r="V35" s="98"/>
      <c r="W35" s="98"/>
      <c r="X35" s="98"/>
      <c r="Y35" s="98"/>
    </row>
    <row r="36" spans="4:25" x14ac:dyDescent="0.2">
      <c r="D36" s="76"/>
      <c r="E36" s="69"/>
      <c r="F36" s="69"/>
      <c r="G36" s="69"/>
      <c r="H36" s="69"/>
      <c r="I36" s="99"/>
      <c r="J36" s="99"/>
      <c r="K36" s="99"/>
      <c r="L36" s="99"/>
      <c r="M36" s="99"/>
      <c r="N36" s="99"/>
      <c r="O36" s="99"/>
      <c r="P36" s="99"/>
    </row>
  </sheetData>
  <mergeCells count="46">
    <mergeCell ref="D34:K34"/>
    <mergeCell ref="V34:Y34"/>
    <mergeCell ref="D35:K35"/>
    <mergeCell ref="V35:Y35"/>
    <mergeCell ref="I36:P36"/>
    <mergeCell ref="Q18:Q20"/>
    <mergeCell ref="R18:R20"/>
    <mergeCell ref="S18:S20"/>
    <mergeCell ref="T18:T20"/>
    <mergeCell ref="U18:U20"/>
    <mergeCell ref="C29:D29"/>
    <mergeCell ref="T8:U8"/>
    <mergeCell ref="V8:V9"/>
    <mergeCell ref="W8:W9"/>
    <mergeCell ref="X8:X9"/>
    <mergeCell ref="Y8:Z8"/>
    <mergeCell ref="Q11:Q12"/>
    <mergeCell ref="R11:R12"/>
    <mergeCell ref="S11:S12"/>
    <mergeCell ref="T11:T12"/>
    <mergeCell ref="U11:U12"/>
    <mergeCell ref="N8:N9"/>
    <mergeCell ref="O8:O9"/>
    <mergeCell ref="P8:P9"/>
    <mergeCell ref="Q8:Q9"/>
    <mergeCell ref="R8:R9"/>
    <mergeCell ref="S8:S9"/>
    <mergeCell ref="H8:H9"/>
    <mergeCell ref="I8:I9"/>
    <mergeCell ref="J8:J9"/>
    <mergeCell ref="K8:K9"/>
    <mergeCell ref="L8:L9"/>
    <mergeCell ref="M8:M9"/>
    <mergeCell ref="B8:B9"/>
    <mergeCell ref="C8:C9"/>
    <mergeCell ref="D8:D9"/>
    <mergeCell ref="E8:E9"/>
    <mergeCell ref="F8:F9"/>
    <mergeCell ref="G8:G9"/>
    <mergeCell ref="B1:Z2"/>
    <mergeCell ref="B3:Z3"/>
    <mergeCell ref="B7:C7"/>
    <mergeCell ref="D7:I7"/>
    <mergeCell ref="J7:P7"/>
    <mergeCell ref="Q7:U7"/>
    <mergeCell ref="V7:Z7"/>
  </mergeCells>
  <dataValidations count="16">
    <dataValidation allowBlank="1" showInputMessage="1" showErrorMessage="1" prompt="Señalar la dimensión bajo la cual se mide el objetivo. Ej: eficiencia, eficacia, economía, calidad." sqref="M8:M9"/>
    <dataValidation allowBlank="1" showInputMessage="1" showErrorMessage="1" prompt="Se refiere a la expresión matemática del indicador. Determina la forma en que se relacionan las variables." sqref="P8:P9"/>
    <dataValidation allowBlank="1" showInputMessage="1" showErrorMessage="1" prompt="Hace referencia a la determinación concreta de la unidad de medición en que se quiere expresar el resultado del indicador. Ej: porcentaje, becas otorgadas, etc." sqref="O8:O9"/>
    <dataValidation allowBlank="1" showInputMessage="1" showErrorMessage="1" prompt="Hace referencia a la periodicidad en el tiempo con que se realiza la medición del indicador." sqref="N8:N9"/>
    <dataValidation allowBlank="1" showInputMessage="1" showErrorMessage="1" prompt="Indicar si el indicador es estratégico o de gestión." sqref="L8:L9"/>
    <dataValidation allowBlank="1" showInputMessage="1" showErrorMessage="1" prompt="Señalar el nivel de objetivos de la MIR con el que se relaciona el indicador.  Ej: Actividad, componente, propósito, fin." sqref="K8:K9"/>
    <dataValidation allowBlank="1" showInputMessage="1" showErrorMessage="1" prompt="La expresión que identifica al indicador y que manifiesta lo que se desea medir con él." sqref="J8:J9"/>
    <dataValidation allowBlank="1" showInputMessage="1" showErrorMessage="1" prompt="Unidad responsable del programa." sqref="I8:I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H9"/>
    <dataValidation allowBlank="1" showInputMessage="1" showErrorMessage="1" prompt="Señalar el código de la subfunción de acuerdo a la clasificación funcional del gasto publicada en el DOF el 27 de diciembre de 2010." sqref="F8:F9"/>
    <dataValidation allowBlank="1" showInputMessage="1" showErrorMessage="1" prompt="Señalarel código de la función de acuerdo a la clasificación funcional del gasto publicada en el DOF el 27 de diciembre de 2010." sqref="E8:E9"/>
    <dataValidation allowBlank="1" showInputMessage="1" showErrorMessage="1" prompt="Señalar el código de la finalidad de acuerdo a la clasificación funcional del gasto publicada en el DOF el 27 de diciembre de 2010." sqref="D8:D9"/>
    <dataValidation allowBlank="1" showInputMessage="1" showErrorMessage="1" prompt="Señalar la estrategia transversal a la que se encuentra alineada el programa." sqref="C8:C9"/>
    <dataValidation allowBlank="1" showInputMessage="1" showErrorMessage="1" prompt="Señalar el eje al que se encuentra alineado el programa." sqref="B8:B9"/>
    <dataValidation allowBlank="1" showInputMessage="1" showErrorMessage="1" prompt="Valor absoluto y relativo que registre el gasto con relación a la meta anual." sqref="V7:Z7"/>
    <dataValidation allowBlank="1" showInputMessage="1" showErrorMessage="1" prompt="Nivel cuantificable anual de las metas aprobadas y modificadas." sqref="Q7:U7"/>
  </dataValidations>
  <pageMargins left="0.70866141732283472" right="0.70866141732283472" top="0.74803149606299213" bottom="0.74803149606299213" header="0.31496062992125984" footer="0.31496062992125984"/>
  <pageSetup scale="35" orientation="landscape" r:id="rId1"/>
  <headerFooter>
    <oddFooter>&amp;CPágina 3</oddFooter>
  </headerFooter>
  <colBreaks count="1" manualBreakCount="1">
    <brk id="26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2018-04-23T16:43:51Z</dcterms:created>
  <dcterms:modified xsi:type="dcterms:W3CDTF">2018-04-23T16:44:04Z</dcterms:modified>
</cp:coreProperties>
</file>